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Overview" sheetId="2" r:id="rId5"/>
    <sheet state="visible" name="Attendance" sheetId="3" r:id="rId6"/>
    <sheet state="visible" name="Retention" sheetId="4" r:id="rId7"/>
    <sheet state="visible" name="Social" sheetId="5" r:id="rId8"/>
    <sheet state="visible" name="Schedule" sheetId="6" r:id="rId9"/>
    <sheet state="visible" name="Events" sheetId="7" r:id="rId10"/>
  </sheets>
  <definedNames/>
  <calcPr/>
</workbook>
</file>

<file path=xl/sharedStrings.xml><?xml version="1.0" encoding="utf-8"?>
<sst xmlns="http://schemas.openxmlformats.org/spreadsheetml/2006/main" count="140" uniqueCount="113">
  <si>
    <t>Enjoy this Community KPI worksheet from Roxy Borger!</t>
  </si>
  <si>
    <t>1. Go to File &gt; Make a Copy</t>
  </si>
  <si>
    <t>2. Retitle the Copy with your Biz Name + 2023 Community KPIs save it to your Google Drive</t>
  </si>
  <si>
    <t>3. As you fill out the Attendance &amp; Retention tabs, things will update on the Overview tab</t>
  </si>
  <si>
    <t>Keep in touch @fitbizrox #fitbizcommunity</t>
  </si>
  <si>
    <t>www.liberatebizconsulting.com</t>
  </si>
  <si>
    <t>Community KPI Overview</t>
  </si>
  <si>
    <t>MMYY</t>
  </si>
  <si>
    <t>Attendance</t>
  </si>
  <si>
    <t>Customers</t>
  </si>
  <si>
    <t>Avg Visits / Month</t>
  </si>
  <si>
    <t>Retention to Any</t>
  </si>
  <si>
    <t>Retention to Member</t>
  </si>
  <si>
    <t>Social Media Reach</t>
  </si>
  <si>
    <t>Fullest Class Day &amp; Time</t>
  </si>
  <si>
    <t>Sunday 11 AM</t>
  </si>
  <si>
    <t>Most Successful Events</t>
  </si>
  <si>
    <t>Open House Fall 22</t>
  </si>
  <si>
    <t>&gt;&gt;Studio Overall</t>
  </si>
  <si>
    <t>Visits</t>
  </si>
  <si>
    <t>Avg Visits / MM</t>
  </si>
  <si>
    <t>&gt;&gt;By Teacher</t>
  </si>
  <si>
    <t>Classes</t>
  </si>
  <si>
    <t>Avg Visits / Class</t>
  </si>
  <si>
    <t># Touchpoints</t>
  </si>
  <si>
    <t>New Clients Returned</t>
  </si>
  <si>
    <t>&gt;&gt;Per Quarter or Year</t>
  </si>
  <si>
    <t>QQYY</t>
  </si>
  <si>
    <t>Teachers Summarized</t>
  </si>
  <si>
    <t>Teacher1</t>
  </si>
  <si>
    <t>Teacher2</t>
  </si>
  <si>
    <t>Teacher 3</t>
  </si>
  <si>
    <t>Retention</t>
  </si>
  <si>
    <t>Goals</t>
  </si>
  <si>
    <t>First Visitors</t>
  </si>
  <si>
    <t>Converted to Anything</t>
  </si>
  <si>
    <t>50-60%</t>
  </si>
  <si>
    <t>Converted to Members</t>
  </si>
  <si>
    <t>20-30%</t>
  </si>
  <si>
    <t>New Clients Retained</t>
  </si>
  <si>
    <t>Account 1 / FB</t>
  </si>
  <si>
    <t>Followers</t>
  </si>
  <si>
    <t>Posts</t>
  </si>
  <si>
    <t>Engagement</t>
  </si>
  <si>
    <t>Reach</t>
  </si>
  <si>
    <t>Impressions</t>
  </si>
  <si>
    <t>Account 2 / IN</t>
  </si>
  <si>
    <t>Account 3 / TT</t>
  </si>
  <si>
    <t>Day and Time</t>
  </si>
  <si>
    <t>Unique Clients</t>
  </si>
  <si>
    <t>Total Visits</t>
  </si>
  <si>
    <t>Studio Capacity</t>
  </si>
  <si>
    <t>Sun 11:00 AM</t>
  </si>
  <si>
    <t>Vinyasa</t>
  </si>
  <si>
    <t>Leslie</t>
  </si>
  <si>
    <t>Sun 9:00 AM</t>
  </si>
  <si>
    <t>Hatha</t>
  </si>
  <si>
    <t>Roxy</t>
  </si>
  <si>
    <t>Mon 5:30 PM</t>
  </si>
  <si>
    <t>Laura</t>
  </si>
  <si>
    <t>Sat 11:00 AM</t>
  </si>
  <si>
    <t>Jonathan</t>
  </si>
  <si>
    <t>Tue 4:00 PM</t>
  </si>
  <si>
    <t>Restore</t>
  </si>
  <si>
    <t>Kevin</t>
  </si>
  <si>
    <t>Thu 9:00 AM</t>
  </si>
  <si>
    <t>Mon 10:30 AM</t>
  </si>
  <si>
    <t>Sat 9:00 AM</t>
  </si>
  <si>
    <t>Tue 5:30 PM</t>
  </si>
  <si>
    <t>Wed 5:30 PM</t>
  </si>
  <si>
    <t>Wed 7:00 PM</t>
  </si>
  <si>
    <t>Fri 4:00 PM</t>
  </si>
  <si>
    <t>Thu 7:00 PM</t>
  </si>
  <si>
    <t>Thu 5:30 PM</t>
  </si>
  <si>
    <t>Thu 4:00 PM</t>
  </si>
  <si>
    <t>Wed 4:00 PM</t>
  </si>
  <si>
    <t>Mon 9:00 AM</t>
  </si>
  <si>
    <t>Tue 10:30 AM</t>
  </si>
  <si>
    <t>Mon 4:00 PM</t>
  </si>
  <si>
    <t>Fri 9:00 AM</t>
  </si>
  <si>
    <t>Wed 10:30 AM</t>
  </si>
  <si>
    <t>Mon 7:00 PM</t>
  </si>
  <si>
    <t>Fri 12:00 PM</t>
  </si>
  <si>
    <t>Fri 5:30 PM</t>
  </si>
  <si>
    <t>Wed 9:00 AM</t>
  </si>
  <si>
    <t>Tue 7:00 PM</t>
  </si>
  <si>
    <t>Tue 9:00 AM</t>
  </si>
  <si>
    <t>Tue 12:00 PM</t>
  </si>
  <si>
    <t>Thu 10:30 AM</t>
  </si>
  <si>
    <t>Wed 6:00 PM</t>
  </si>
  <si>
    <t>Fri 10:30 AM</t>
  </si>
  <si>
    <t>Wed 12:00 PM</t>
  </si>
  <si>
    <t>Mon 6:00 PM</t>
  </si>
  <si>
    <t>Mon 12:00 PM</t>
  </si>
  <si>
    <t>Tue 6:00 PM</t>
  </si>
  <si>
    <t>Thu 12:00 PM</t>
  </si>
  <si>
    <t>Thu 6:30 AM</t>
  </si>
  <si>
    <t>Thu 7:00 AM</t>
  </si>
  <si>
    <t>Tue 6:30 AM</t>
  </si>
  <si>
    <t>Tue 7:00 AM</t>
  </si>
  <si>
    <t>Community Events</t>
  </si>
  <si>
    <t>Open House</t>
  </si>
  <si>
    <t>Challenge</t>
  </si>
  <si>
    <t>Bingo</t>
  </si>
  <si>
    <t>Fundraisers</t>
  </si>
  <si>
    <t>Art Walk</t>
  </si>
  <si>
    <t>Nature Hike</t>
  </si>
  <si>
    <t>Local Races</t>
  </si>
  <si>
    <t>Health Fair</t>
  </si>
  <si>
    <t>Retreats</t>
  </si>
  <si>
    <t>Volunteer Day</t>
  </si>
  <si>
    <t>Potlucks</t>
  </si>
  <si>
    <t>Dance Party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</si>
</sst>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"/>
    <numFmt numFmtId="165" formatCode="&quot;$&quot;#,##0"/>
  </numFmts>
  <fonts count="7">
    <font>
      <sz val="10.0"/>
      <color rgb="FF000000"/>
      <name val="Arial"/>
      <scheme val="minor"/>
    </font>
    <font>
      <color theme="1"/>
      <name val="Arial"/>
      <scheme val="minor"/>
    </font>
    <font>
      <u/>
      <color rgb="FF0000FF"/>
    </font>
    <font>
      <b/>
      <sz val="14.0"/>
      <color rgb="FFFFFFFF"/>
      <name val="Arial"/>
      <scheme val="minor"/>
    </font>
    <font>
      <b/>
      <sz val="12.0"/>
      <color rgb="FFFFFFFF"/>
      <name val="Arial"/>
      <scheme val="minor"/>
    </font>
    <font>
      <sz val="11.0"/>
      <color theme="1"/>
      <name val="Calibri"/>
    </font>
    <font>
      <color theme="1"/>
      <name val="Arial"/>
    </font>
  </fonts>
  <fills count="77">
    <fill>
      <patternFill patternType="none"/>
    </fill>
    <fill>
      <patternFill patternType="lightGray"/>
    </fill>
    <fill>
      <patternFill patternType="solid">
        <fgColor rgb="FFF1C232"/>
        <bgColor rgb="FFF1C232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6FA8DC"/>
        <bgColor rgb="FF6FA8DC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F6F4EC"/>
        <bgColor rgb="FFF6F4EC"/>
      </patternFill>
    </fill>
    <fill>
      <patternFill patternType="solid">
        <fgColor rgb="FF57BB8A"/>
        <bgColor rgb="FF57BB8A"/>
      </patternFill>
    </fill>
    <fill>
      <patternFill patternType="solid">
        <fgColor rgb="FFFFE59C"/>
        <bgColor rgb="FFFFE59C"/>
      </patternFill>
    </fill>
    <fill>
      <patternFill patternType="solid">
        <fgColor rgb="FF58BC8B"/>
        <bgColor rgb="FF58BC8B"/>
      </patternFill>
    </fill>
    <fill>
      <patternFill patternType="solid">
        <fgColor rgb="FF69C397"/>
        <bgColor rgb="FF69C397"/>
      </patternFill>
    </fill>
    <fill>
      <patternFill patternType="solid">
        <fgColor rgb="FFFFE8A7"/>
        <bgColor rgb="FFFFE8A7"/>
      </patternFill>
    </fill>
    <fill>
      <patternFill patternType="solid">
        <fgColor rgb="FF70C69C"/>
        <bgColor rgb="FF70C69C"/>
      </patternFill>
    </fill>
    <fill>
      <patternFill patternType="solid">
        <fgColor rgb="FFFFE9AB"/>
        <bgColor rgb="FFFFE9AB"/>
      </patternFill>
    </fill>
    <fill>
      <patternFill patternType="solid">
        <fgColor rgb="FF78C9A1"/>
        <bgColor rgb="FF78C9A1"/>
      </patternFill>
    </fill>
    <fill>
      <patternFill patternType="solid">
        <fgColor rgb="FFFFEAB0"/>
        <bgColor rgb="FFFFEAB0"/>
      </patternFill>
    </fill>
    <fill>
      <patternFill patternType="solid">
        <fgColor rgb="FF7ECBA5"/>
        <bgColor rgb="FF7ECBA5"/>
      </patternFill>
    </fill>
    <fill>
      <patternFill patternType="solid">
        <fgColor rgb="FFFFEBB3"/>
        <bgColor rgb="FFFFEBB3"/>
      </patternFill>
    </fill>
    <fill>
      <patternFill patternType="solid">
        <fgColor rgb="FF83CDA9"/>
        <bgColor rgb="FF83CDA9"/>
      </patternFill>
    </fill>
    <fill>
      <patternFill patternType="solid">
        <fgColor rgb="FFFFECB6"/>
        <bgColor rgb="FFFFECB6"/>
      </patternFill>
    </fill>
    <fill>
      <patternFill patternType="solid">
        <fgColor rgb="FF87CFAB"/>
        <bgColor rgb="FF87CFAB"/>
      </patternFill>
    </fill>
    <fill>
      <patternFill patternType="solid">
        <fgColor rgb="FFFFECB8"/>
        <bgColor rgb="FFFFECB8"/>
      </patternFill>
    </fill>
    <fill>
      <patternFill patternType="solid">
        <fgColor rgb="FF90D3B2"/>
        <bgColor rgb="FF90D3B2"/>
      </patternFill>
    </fill>
    <fill>
      <patternFill patternType="solid">
        <fgColor rgb="FFFFEEBE"/>
        <bgColor rgb="FFFFEEBE"/>
      </patternFill>
    </fill>
    <fill>
      <patternFill patternType="solid">
        <fgColor rgb="FF94D4B4"/>
        <bgColor rgb="FF94D4B4"/>
      </patternFill>
    </fill>
    <fill>
      <patternFill patternType="solid">
        <fgColor rgb="FFFFEFC0"/>
        <bgColor rgb="FFFFEFC0"/>
      </patternFill>
    </fill>
    <fill>
      <patternFill patternType="solid">
        <fgColor rgb="FFA3DABF"/>
        <bgColor rgb="FFA3DABF"/>
      </patternFill>
    </fill>
    <fill>
      <patternFill patternType="solid">
        <fgColor rgb="FFFFF1CA"/>
        <bgColor rgb="FFFFF1CA"/>
      </patternFill>
    </fill>
    <fill>
      <patternFill patternType="solid">
        <fgColor rgb="FFA6DBC1"/>
        <bgColor rgb="FFA6DBC1"/>
      </patternFill>
    </fill>
    <fill>
      <patternFill patternType="solid">
        <fgColor rgb="FFFFF1CB"/>
        <bgColor rgb="FFFFF1CB"/>
      </patternFill>
    </fill>
    <fill>
      <patternFill patternType="solid">
        <fgColor rgb="FFA8DCC2"/>
        <bgColor rgb="FFA8DCC2"/>
      </patternFill>
    </fill>
    <fill>
      <patternFill patternType="solid">
        <fgColor rgb="FFFFF2CC"/>
        <bgColor rgb="FFFFF2CC"/>
      </patternFill>
    </fill>
    <fill>
      <patternFill patternType="solid">
        <fgColor rgb="FFA8DCC3"/>
        <bgColor rgb="FFA8DCC3"/>
      </patternFill>
    </fill>
    <fill>
      <patternFill patternType="solid">
        <fgColor rgb="FFA9DDC3"/>
        <bgColor rgb="FFA9DDC3"/>
      </patternFill>
    </fill>
    <fill>
      <patternFill patternType="solid">
        <fgColor rgb="FFFFF2CD"/>
        <bgColor rgb="FFFFF2CD"/>
      </patternFill>
    </fill>
    <fill>
      <patternFill patternType="solid">
        <fgColor rgb="FFAFDFC8"/>
        <bgColor rgb="FFAFDFC8"/>
      </patternFill>
    </fill>
    <fill>
      <patternFill patternType="solid">
        <fgColor rgb="FFFFF3D1"/>
        <bgColor rgb="FFFFF3D1"/>
      </patternFill>
    </fill>
    <fill>
      <patternFill patternType="solid">
        <fgColor rgb="FFB1E0C9"/>
        <bgColor rgb="FFB1E0C9"/>
      </patternFill>
    </fill>
    <fill>
      <patternFill patternType="solid">
        <fgColor rgb="FFFFF3D2"/>
        <bgColor rgb="FFFFF3D2"/>
      </patternFill>
    </fill>
    <fill>
      <patternFill patternType="solid">
        <fgColor rgb="FFB2E0C9"/>
        <bgColor rgb="FFB2E0C9"/>
      </patternFill>
    </fill>
    <fill>
      <patternFill patternType="solid">
        <fgColor rgb="FFB2E0CA"/>
        <bgColor rgb="FFB2E0CA"/>
      </patternFill>
    </fill>
    <fill>
      <patternFill patternType="solid">
        <fgColor rgb="FFFFF3D3"/>
        <bgColor rgb="FFFFF3D3"/>
      </patternFill>
    </fill>
    <fill>
      <patternFill patternType="solid">
        <fgColor rgb="FFB4E1CB"/>
        <bgColor rgb="FFB4E1CB"/>
      </patternFill>
    </fill>
    <fill>
      <patternFill patternType="solid">
        <fgColor rgb="FFFFF4D3"/>
        <bgColor rgb="FFFFF4D3"/>
      </patternFill>
    </fill>
    <fill>
      <patternFill patternType="solid">
        <fgColor rgb="FFB7E2CD"/>
        <bgColor rgb="FFB7E2CD"/>
      </patternFill>
    </fill>
    <fill>
      <patternFill patternType="solid">
        <fgColor rgb="FFFFF4D5"/>
        <bgColor rgb="FFFFF4D5"/>
      </patternFill>
    </fill>
    <fill>
      <patternFill patternType="solid">
        <fgColor rgb="FFBAE3CF"/>
        <bgColor rgb="FFBAE3CF"/>
      </patternFill>
    </fill>
    <fill>
      <patternFill patternType="solid">
        <fgColor rgb="FFFFF5D7"/>
        <bgColor rgb="FFFFF5D7"/>
      </patternFill>
    </fill>
    <fill>
      <patternFill patternType="solid">
        <fgColor rgb="FFC7E9D8"/>
        <bgColor rgb="FFC7E9D8"/>
      </patternFill>
    </fill>
    <fill>
      <patternFill patternType="solid">
        <fgColor rgb="FFFFF7DF"/>
        <bgColor rgb="FFFFF7DF"/>
      </patternFill>
    </fill>
    <fill>
      <patternFill patternType="solid">
        <fgColor rgb="FFC8E9D9"/>
        <bgColor rgb="FFC8E9D9"/>
      </patternFill>
    </fill>
    <fill>
      <patternFill patternType="solid">
        <fgColor rgb="FFFFF7E0"/>
        <bgColor rgb="FFFFF7E0"/>
      </patternFill>
    </fill>
    <fill>
      <patternFill patternType="solid">
        <fgColor rgb="FFC9E9DA"/>
        <bgColor rgb="FFC9E9DA"/>
      </patternFill>
    </fill>
    <fill>
      <patternFill patternType="solid">
        <fgColor rgb="FFD2EDE0"/>
        <bgColor rgb="FFD2EDE0"/>
      </patternFill>
    </fill>
    <fill>
      <patternFill patternType="solid">
        <fgColor rgb="FFFFF8E5"/>
        <bgColor rgb="FFFFF8E5"/>
      </patternFill>
    </fill>
    <fill>
      <patternFill patternType="solid">
        <fgColor rgb="FFD3EDE0"/>
        <bgColor rgb="FFD3EDE0"/>
      </patternFill>
    </fill>
    <fill>
      <patternFill patternType="solid">
        <fgColor rgb="FFFFE7A4"/>
        <bgColor rgb="FFFFE7A4"/>
      </patternFill>
    </fill>
    <fill>
      <patternFill patternType="solid">
        <fgColor rgb="FFD5EEE2"/>
        <bgColor rgb="FFD5EEE2"/>
      </patternFill>
    </fill>
    <fill>
      <patternFill patternType="solid">
        <fgColor rgb="FFFFF9E7"/>
        <bgColor rgb="FFFFF9E7"/>
      </patternFill>
    </fill>
    <fill>
      <patternFill patternType="solid">
        <fgColor rgb="FFD8EFE4"/>
        <bgColor rgb="FFD8EFE4"/>
      </patternFill>
    </fill>
    <fill>
      <patternFill patternType="solid">
        <fgColor rgb="FFFFF9E9"/>
        <bgColor rgb="FFFFF9E9"/>
      </patternFill>
    </fill>
    <fill>
      <patternFill patternType="solid">
        <fgColor rgb="FFE5F5ED"/>
        <bgColor rgb="FFE5F5ED"/>
      </patternFill>
    </fill>
    <fill>
      <patternFill patternType="solid">
        <fgColor rgb="FFFFF0C4"/>
        <bgColor rgb="FFFFF0C4"/>
      </patternFill>
    </fill>
    <fill>
      <patternFill patternType="solid">
        <fgColor rgb="FFE6F5EE"/>
        <bgColor rgb="FFE6F5EE"/>
      </patternFill>
    </fill>
    <fill>
      <patternFill patternType="solid">
        <fgColor rgb="FFFFFCF1"/>
        <bgColor rgb="FFFFFCF1"/>
      </patternFill>
    </fill>
    <fill>
      <patternFill patternType="solid">
        <fgColor rgb="FFEAF7F1"/>
        <bgColor rgb="FFEAF7F1"/>
      </patternFill>
    </fill>
    <fill>
      <patternFill patternType="solid">
        <fgColor rgb="FFF8FCFA"/>
        <bgColor rgb="FFF8FCFA"/>
      </patternFill>
    </fill>
    <fill>
      <patternFill patternType="solid">
        <fgColor rgb="FFFFFFFC"/>
        <bgColor rgb="FFFFFFFC"/>
      </patternFill>
    </fill>
    <fill>
      <patternFill patternType="solid">
        <fgColor rgb="FFFBFEFC"/>
        <bgColor rgb="FFFBFEFC"/>
      </patternFill>
    </fill>
    <fill>
      <patternFill patternType="solid">
        <fgColor rgb="FFFFFFFE"/>
        <bgColor rgb="FFFFFFFE"/>
      </patternFill>
    </fill>
    <fill>
      <patternFill patternType="solid">
        <fgColor rgb="FFFBFEFD"/>
        <bgColor rgb="FFFBFEFD"/>
      </patternFill>
    </fill>
    <fill>
      <patternFill patternType="solid">
        <fgColor rgb="FFFDFFFE"/>
        <bgColor rgb="FFFDFFFE"/>
      </patternFill>
    </fill>
    <fill>
      <patternFill patternType="solid">
        <fgColor rgb="FFFFFFFF"/>
        <bgColor rgb="FFFFFFFF"/>
      </patternFill>
    </fill>
    <fill>
      <patternFill patternType="solid">
        <fgColor rgb="FFFFD666"/>
        <bgColor rgb="FFFFD666"/>
      </patternFill>
    </fill>
    <fill>
      <patternFill patternType="solid">
        <fgColor rgb="FF8E7CC3"/>
        <bgColor rgb="FF8E7CC3"/>
      </patternFill>
    </fill>
  </fills>
  <borders count="1">
    <border/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3" numFmtId="0" xfId="0" applyAlignment="1" applyFill="1" applyFont="1">
      <alignment readingOrder="0"/>
    </xf>
    <xf borderId="0" fillId="2" fontId="3" numFmtId="0" xfId="0" applyFont="1"/>
    <xf borderId="0" fillId="0" fontId="1" numFmtId="3" xfId="0" applyFont="1" applyNumberFormat="1"/>
    <xf borderId="0" fillId="0" fontId="1" numFmtId="164" xfId="0" applyFont="1" applyNumberFormat="1"/>
    <xf borderId="0" fillId="0" fontId="1" numFmtId="9" xfId="0" applyFont="1" applyNumberFormat="1"/>
    <xf borderId="0" fillId="0" fontId="1" numFmtId="0" xfId="0" applyAlignment="1" applyFont="1">
      <alignment readingOrder="0" shrinkToFit="0" wrapText="1"/>
    </xf>
    <xf borderId="0" fillId="0" fontId="1" numFmtId="0" xfId="0" applyFont="1"/>
    <xf borderId="0" fillId="3" fontId="4" numFmtId="0" xfId="0" applyAlignment="1" applyFill="1" applyFont="1">
      <alignment readingOrder="0"/>
    </xf>
    <xf borderId="0" fillId="3" fontId="4" numFmtId="0" xfId="0" applyFont="1"/>
    <xf borderId="0" fillId="0" fontId="1" numFmtId="165" xfId="0" applyAlignment="1" applyFont="1" applyNumberFormat="1">
      <alignment readingOrder="0"/>
    </xf>
    <xf borderId="0" fillId="0" fontId="1" numFmtId="3" xfId="0" applyAlignment="1" applyFont="1" applyNumberFormat="1">
      <alignment readingOrder="0"/>
    </xf>
    <xf borderId="0" fillId="4" fontId="1" numFmtId="0" xfId="0" applyAlignment="1" applyFill="1" applyFont="1">
      <alignment readingOrder="0" shrinkToFit="0" wrapText="1"/>
    </xf>
    <xf borderId="0" fillId="4" fontId="1" numFmtId="0" xfId="0" applyAlignment="1" applyFont="1">
      <alignment shrinkToFit="0" wrapText="1"/>
    </xf>
    <xf borderId="0" fillId="5" fontId="4" numFmtId="0" xfId="0" applyAlignment="1" applyFill="1" applyFont="1">
      <alignment readingOrder="0"/>
    </xf>
    <xf borderId="0" fillId="5" fontId="4" numFmtId="0" xfId="0" applyFont="1"/>
    <xf borderId="0" fillId="0" fontId="1" numFmtId="9" xfId="0" applyAlignment="1" applyFont="1" applyNumberFormat="1">
      <alignment readingOrder="0"/>
    </xf>
    <xf borderId="0" fillId="6" fontId="1" numFmtId="0" xfId="0" applyAlignment="1" applyFill="1" applyFont="1">
      <alignment readingOrder="0" shrinkToFit="0" wrapText="1"/>
    </xf>
    <xf borderId="0" fillId="6" fontId="1" numFmtId="0" xfId="0" applyAlignment="1" applyFont="1">
      <alignment shrinkToFit="0" wrapText="1"/>
    </xf>
    <xf borderId="0" fillId="7" fontId="1" numFmtId="0" xfId="0" applyAlignment="1" applyFill="1" applyFont="1">
      <alignment readingOrder="0"/>
    </xf>
    <xf borderId="0" fillId="7" fontId="1" numFmtId="0" xfId="0" applyFont="1"/>
    <xf borderId="0" fillId="8" fontId="5" numFmtId="0" xfId="0" applyAlignment="1" applyFill="1" applyFont="1">
      <alignment shrinkToFit="0" vertical="bottom" wrapText="0"/>
    </xf>
    <xf borderId="0" fillId="0" fontId="6" numFmtId="4" xfId="0" applyAlignment="1" applyFont="1" applyNumberFormat="1">
      <alignment vertical="bottom"/>
    </xf>
    <xf borderId="0" fillId="0" fontId="6" numFmtId="10" xfId="0" applyAlignment="1" applyFont="1" applyNumberFormat="1">
      <alignment vertical="bottom"/>
    </xf>
    <xf borderId="0" fillId="0" fontId="6" numFmtId="0" xfId="0" applyAlignment="1" applyFont="1">
      <alignment vertical="bottom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horizontal="right" shrinkToFit="0" vertical="bottom" wrapText="0"/>
    </xf>
    <xf borderId="0" fillId="9" fontId="6" numFmtId="4" xfId="0" applyAlignment="1" applyFill="1" applyFont="1" applyNumberFormat="1">
      <alignment horizontal="right" vertical="bottom"/>
    </xf>
    <xf borderId="0" fillId="10" fontId="6" numFmtId="10" xfId="0" applyAlignment="1" applyFill="1" applyFont="1" applyNumberFormat="1">
      <alignment horizontal="right" vertical="bottom"/>
    </xf>
    <xf borderId="0" fillId="11" fontId="6" numFmtId="4" xfId="0" applyAlignment="1" applyFill="1" applyFont="1" applyNumberFormat="1">
      <alignment horizontal="right" vertical="bottom"/>
    </xf>
    <xf borderId="0" fillId="12" fontId="6" numFmtId="4" xfId="0" applyAlignment="1" applyFill="1" applyFont="1" applyNumberFormat="1">
      <alignment horizontal="right" vertical="bottom"/>
    </xf>
    <xf borderId="0" fillId="13" fontId="6" numFmtId="10" xfId="0" applyAlignment="1" applyFill="1" applyFont="1" applyNumberFormat="1">
      <alignment horizontal="right" vertical="bottom"/>
    </xf>
    <xf borderId="0" fillId="14" fontId="6" numFmtId="4" xfId="0" applyAlignment="1" applyFill="1" applyFont="1" applyNumberFormat="1">
      <alignment horizontal="right" vertical="bottom"/>
    </xf>
    <xf borderId="0" fillId="15" fontId="6" numFmtId="10" xfId="0" applyAlignment="1" applyFill="1" applyFont="1" applyNumberFormat="1">
      <alignment horizontal="right" vertical="bottom"/>
    </xf>
    <xf borderId="0" fillId="16" fontId="6" numFmtId="4" xfId="0" applyAlignment="1" applyFill="1" applyFont="1" applyNumberFormat="1">
      <alignment horizontal="right" vertical="bottom"/>
    </xf>
    <xf borderId="0" fillId="17" fontId="6" numFmtId="10" xfId="0" applyAlignment="1" applyFill="1" applyFont="1" applyNumberFormat="1">
      <alignment horizontal="right" vertical="bottom"/>
    </xf>
    <xf borderId="0" fillId="18" fontId="6" numFmtId="4" xfId="0" applyAlignment="1" applyFill="1" applyFont="1" applyNumberFormat="1">
      <alignment horizontal="right" vertical="bottom"/>
    </xf>
    <xf borderId="0" fillId="19" fontId="6" numFmtId="10" xfId="0" applyAlignment="1" applyFill="1" applyFont="1" applyNumberFormat="1">
      <alignment horizontal="right" vertical="bottom"/>
    </xf>
    <xf borderId="0" fillId="20" fontId="6" numFmtId="4" xfId="0" applyAlignment="1" applyFill="1" applyFont="1" applyNumberFormat="1">
      <alignment horizontal="right" vertical="bottom"/>
    </xf>
    <xf borderId="0" fillId="21" fontId="6" numFmtId="10" xfId="0" applyAlignment="1" applyFill="1" applyFont="1" applyNumberFormat="1">
      <alignment horizontal="right" vertical="bottom"/>
    </xf>
    <xf borderId="0" fillId="22" fontId="6" numFmtId="4" xfId="0" applyAlignment="1" applyFill="1" applyFont="1" applyNumberFormat="1">
      <alignment horizontal="right" vertical="bottom"/>
    </xf>
    <xf borderId="0" fillId="23" fontId="6" numFmtId="10" xfId="0" applyAlignment="1" applyFill="1" applyFont="1" applyNumberFormat="1">
      <alignment horizontal="right" vertical="bottom"/>
    </xf>
    <xf borderId="0" fillId="24" fontId="6" numFmtId="4" xfId="0" applyAlignment="1" applyFill="1" applyFont="1" applyNumberFormat="1">
      <alignment horizontal="right" vertical="bottom"/>
    </xf>
    <xf borderId="0" fillId="25" fontId="6" numFmtId="10" xfId="0" applyAlignment="1" applyFill="1" applyFont="1" applyNumberFormat="1">
      <alignment horizontal="right" vertical="bottom"/>
    </xf>
    <xf borderId="0" fillId="26" fontId="6" numFmtId="4" xfId="0" applyAlignment="1" applyFill="1" applyFont="1" applyNumberFormat="1">
      <alignment horizontal="right" vertical="bottom"/>
    </xf>
    <xf borderId="0" fillId="27" fontId="6" numFmtId="10" xfId="0" applyAlignment="1" applyFill="1" applyFont="1" applyNumberFormat="1">
      <alignment horizontal="right" vertical="bottom"/>
    </xf>
    <xf borderId="0" fillId="28" fontId="6" numFmtId="4" xfId="0" applyAlignment="1" applyFill="1" applyFont="1" applyNumberFormat="1">
      <alignment horizontal="right" vertical="bottom"/>
    </xf>
    <xf borderId="0" fillId="29" fontId="6" numFmtId="10" xfId="0" applyAlignment="1" applyFill="1" applyFont="1" applyNumberFormat="1">
      <alignment horizontal="right" vertical="bottom"/>
    </xf>
    <xf borderId="0" fillId="30" fontId="6" numFmtId="4" xfId="0" applyAlignment="1" applyFill="1" applyFont="1" applyNumberFormat="1">
      <alignment horizontal="right" vertical="bottom"/>
    </xf>
    <xf borderId="0" fillId="31" fontId="6" numFmtId="10" xfId="0" applyAlignment="1" applyFill="1" applyFont="1" applyNumberFormat="1">
      <alignment horizontal="right" vertical="bottom"/>
    </xf>
    <xf borderId="0" fillId="32" fontId="6" numFmtId="4" xfId="0" applyAlignment="1" applyFill="1" applyFont="1" applyNumberFormat="1">
      <alignment horizontal="right" vertical="bottom"/>
    </xf>
    <xf borderId="0" fillId="33" fontId="6" numFmtId="10" xfId="0" applyAlignment="1" applyFill="1" applyFont="1" applyNumberFormat="1">
      <alignment horizontal="right" vertical="bottom"/>
    </xf>
    <xf borderId="0" fillId="34" fontId="6" numFmtId="4" xfId="0" applyAlignment="1" applyFill="1" applyFont="1" applyNumberFormat="1">
      <alignment horizontal="right" vertical="bottom"/>
    </xf>
    <xf borderId="0" fillId="35" fontId="6" numFmtId="4" xfId="0" applyAlignment="1" applyFill="1" applyFont="1" applyNumberFormat="1">
      <alignment horizontal="right" vertical="bottom"/>
    </xf>
    <xf borderId="0" fillId="36" fontId="6" numFmtId="10" xfId="0" applyAlignment="1" applyFill="1" applyFont="1" applyNumberFormat="1">
      <alignment horizontal="right" vertical="bottom"/>
    </xf>
    <xf borderId="0" fillId="37" fontId="6" numFmtId="4" xfId="0" applyAlignment="1" applyFill="1" applyFont="1" applyNumberFormat="1">
      <alignment horizontal="right" vertical="bottom"/>
    </xf>
    <xf borderId="0" fillId="38" fontId="6" numFmtId="10" xfId="0" applyAlignment="1" applyFill="1" applyFont="1" applyNumberFormat="1">
      <alignment horizontal="right" vertical="bottom"/>
    </xf>
    <xf borderId="0" fillId="39" fontId="6" numFmtId="4" xfId="0" applyAlignment="1" applyFill="1" applyFont="1" applyNumberFormat="1">
      <alignment horizontal="right" vertical="bottom"/>
    </xf>
    <xf borderId="0" fillId="40" fontId="6" numFmtId="10" xfId="0" applyAlignment="1" applyFill="1" applyFont="1" applyNumberFormat="1">
      <alignment horizontal="right" vertical="bottom"/>
    </xf>
    <xf borderId="0" fillId="41" fontId="6" numFmtId="4" xfId="0" applyAlignment="1" applyFill="1" applyFont="1" applyNumberFormat="1">
      <alignment horizontal="right" vertical="bottom"/>
    </xf>
    <xf borderId="0" fillId="42" fontId="6" numFmtId="4" xfId="0" applyAlignment="1" applyFill="1" applyFont="1" applyNumberFormat="1">
      <alignment horizontal="right" vertical="bottom"/>
    </xf>
    <xf borderId="0" fillId="43" fontId="6" numFmtId="10" xfId="0" applyAlignment="1" applyFill="1" applyFont="1" applyNumberFormat="1">
      <alignment horizontal="right" vertical="bottom"/>
    </xf>
    <xf borderId="0" fillId="44" fontId="6" numFmtId="4" xfId="0" applyAlignment="1" applyFill="1" applyFont="1" applyNumberFormat="1">
      <alignment horizontal="right" vertical="bottom"/>
    </xf>
    <xf borderId="0" fillId="45" fontId="6" numFmtId="10" xfId="0" applyAlignment="1" applyFill="1" applyFont="1" applyNumberFormat="1">
      <alignment horizontal="right" vertical="bottom"/>
    </xf>
    <xf borderId="0" fillId="46" fontId="6" numFmtId="4" xfId="0" applyAlignment="1" applyFill="1" applyFont="1" applyNumberFormat="1">
      <alignment horizontal="right" vertical="bottom"/>
    </xf>
    <xf borderId="0" fillId="47" fontId="6" numFmtId="10" xfId="0" applyAlignment="1" applyFill="1" applyFont="1" applyNumberFormat="1">
      <alignment horizontal="right" vertical="bottom"/>
    </xf>
    <xf borderId="0" fillId="48" fontId="6" numFmtId="4" xfId="0" applyAlignment="1" applyFill="1" applyFont="1" applyNumberFormat="1">
      <alignment horizontal="right" vertical="bottom"/>
    </xf>
    <xf borderId="0" fillId="49" fontId="6" numFmtId="10" xfId="0" applyAlignment="1" applyFill="1" applyFont="1" applyNumberFormat="1">
      <alignment horizontal="right" vertical="bottom"/>
    </xf>
    <xf borderId="0" fillId="50" fontId="6" numFmtId="4" xfId="0" applyAlignment="1" applyFill="1" applyFont="1" applyNumberFormat="1">
      <alignment horizontal="right" vertical="bottom"/>
    </xf>
    <xf borderId="0" fillId="51" fontId="6" numFmtId="10" xfId="0" applyAlignment="1" applyFill="1" applyFont="1" applyNumberFormat="1">
      <alignment horizontal="right" vertical="bottom"/>
    </xf>
    <xf borderId="0" fillId="52" fontId="6" numFmtId="4" xfId="0" applyAlignment="1" applyFill="1" applyFont="1" applyNumberFormat="1">
      <alignment horizontal="right" vertical="bottom"/>
    </xf>
    <xf borderId="0" fillId="53" fontId="6" numFmtId="10" xfId="0" applyAlignment="1" applyFill="1" applyFont="1" applyNumberFormat="1">
      <alignment horizontal="right" vertical="bottom"/>
    </xf>
    <xf borderId="0" fillId="54" fontId="6" numFmtId="4" xfId="0" applyAlignment="1" applyFill="1" applyFont="1" applyNumberFormat="1">
      <alignment horizontal="right" vertical="bottom"/>
    </xf>
    <xf borderId="0" fillId="55" fontId="6" numFmtId="4" xfId="0" applyAlignment="1" applyFill="1" applyFont="1" applyNumberFormat="1">
      <alignment horizontal="right" vertical="bottom"/>
    </xf>
    <xf borderId="0" fillId="56" fontId="6" numFmtId="10" xfId="0" applyAlignment="1" applyFill="1" applyFont="1" applyNumberFormat="1">
      <alignment horizontal="right" vertical="bottom"/>
    </xf>
    <xf borderId="0" fillId="57" fontId="6" numFmtId="4" xfId="0" applyAlignment="1" applyFill="1" applyFont="1" applyNumberFormat="1">
      <alignment horizontal="right" vertical="bottom"/>
    </xf>
    <xf borderId="0" fillId="58" fontId="6" numFmtId="10" xfId="0" applyAlignment="1" applyFill="1" applyFont="1" applyNumberFormat="1">
      <alignment horizontal="right" vertical="bottom"/>
    </xf>
    <xf borderId="0" fillId="59" fontId="6" numFmtId="4" xfId="0" applyAlignment="1" applyFill="1" applyFont="1" applyNumberFormat="1">
      <alignment horizontal="right" vertical="bottom"/>
    </xf>
    <xf borderId="0" fillId="60" fontId="6" numFmtId="10" xfId="0" applyAlignment="1" applyFill="1" applyFont="1" applyNumberFormat="1">
      <alignment horizontal="right" vertical="bottom"/>
    </xf>
    <xf borderId="0" fillId="61" fontId="6" numFmtId="4" xfId="0" applyAlignment="1" applyFill="1" applyFont="1" applyNumberFormat="1">
      <alignment horizontal="right" vertical="bottom"/>
    </xf>
    <xf borderId="0" fillId="62" fontId="6" numFmtId="10" xfId="0" applyAlignment="1" applyFill="1" applyFont="1" applyNumberFormat="1">
      <alignment horizontal="right" vertical="bottom"/>
    </xf>
    <xf borderId="0" fillId="63" fontId="6" numFmtId="4" xfId="0" applyAlignment="1" applyFill="1" applyFont="1" applyNumberFormat="1">
      <alignment horizontal="right" vertical="bottom"/>
    </xf>
    <xf borderId="0" fillId="64" fontId="6" numFmtId="10" xfId="0" applyAlignment="1" applyFill="1" applyFont="1" applyNumberFormat="1">
      <alignment horizontal="right" vertical="bottom"/>
    </xf>
    <xf borderId="0" fillId="65" fontId="6" numFmtId="4" xfId="0" applyAlignment="1" applyFill="1" applyFont="1" applyNumberFormat="1">
      <alignment horizontal="right" vertical="bottom"/>
    </xf>
    <xf borderId="0" fillId="66" fontId="6" numFmtId="10" xfId="0" applyAlignment="1" applyFill="1" applyFont="1" applyNumberFormat="1">
      <alignment horizontal="right" vertical="bottom"/>
    </xf>
    <xf borderId="0" fillId="67" fontId="6" numFmtId="4" xfId="0" applyAlignment="1" applyFill="1" applyFont="1" applyNumberFormat="1">
      <alignment horizontal="right" vertical="bottom"/>
    </xf>
    <xf borderId="0" fillId="68" fontId="6" numFmtId="4" xfId="0" applyAlignment="1" applyFill="1" applyFont="1" applyNumberFormat="1">
      <alignment horizontal="right" vertical="bottom"/>
    </xf>
    <xf borderId="0" fillId="69" fontId="6" numFmtId="10" xfId="0" applyAlignment="1" applyFill="1" applyFont="1" applyNumberFormat="1">
      <alignment horizontal="right" vertical="bottom"/>
    </xf>
    <xf borderId="0" fillId="70" fontId="6" numFmtId="4" xfId="0" applyAlignment="1" applyFill="1" applyFont="1" applyNumberFormat="1">
      <alignment horizontal="right" vertical="bottom"/>
    </xf>
    <xf borderId="0" fillId="71" fontId="6" numFmtId="10" xfId="0" applyAlignment="1" applyFill="1" applyFont="1" applyNumberFormat="1">
      <alignment horizontal="right" vertical="bottom"/>
    </xf>
    <xf borderId="0" fillId="72" fontId="6" numFmtId="4" xfId="0" applyAlignment="1" applyFill="1" applyFont="1" applyNumberFormat="1">
      <alignment horizontal="right" vertical="bottom"/>
    </xf>
    <xf borderId="0" fillId="73" fontId="6" numFmtId="4" xfId="0" applyAlignment="1" applyFill="1" applyFont="1" applyNumberFormat="1">
      <alignment horizontal="right" vertical="bottom"/>
    </xf>
    <xf borderId="0" fillId="74" fontId="6" numFmtId="10" xfId="0" applyAlignment="1" applyFill="1" applyFont="1" applyNumberFormat="1">
      <alignment horizontal="right" vertical="bottom"/>
    </xf>
    <xf borderId="0" fillId="74" fontId="6" numFmtId="4" xfId="0" applyAlignment="1" applyFont="1" applyNumberFormat="1">
      <alignment horizontal="right" vertical="bottom"/>
    </xf>
    <xf borderId="0" fillId="75" fontId="6" numFmtId="10" xfId="0" applyAlignment="1" applyFill="1" applyFont="1" applyNumberFormat="1">
      <alignment horizontal="right" vertical="bottom"/>
    </xf>
    <xf borderId="0" fillId="76" fontId="4" numFmtId="0" xfId="0" applyAlignment="1" applyFill="1" applyFont="1">
      <alignment readingOrder="0"/>
    </xf>
    <xf borderId="0" fillId="76" fontId="4" numFmtId="0" xfId="0" applyFont="1"/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CE5CD"/>
          <bgColor rgb="FFFCE5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liberatebizconsulting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</row>
    <row r="2">
      <c r="A2" s="1"/>
    </row>
    <row r="3">
      <c r="A3" s="1" t="s">
        <v>1</v>
      </c>
    </row>
    <row r="4">
      <c r="A4" s="1" t="s">
        <v>2</v>
      </c>
    </row>
    <row r="5">
      <c r="A5" s="1" t="s">
        <v>3</v>
      </c>
    </row>
    <row r="7">
      <c r="A7" s="1" t="s">
        <v>4</v>
      </c>
    </row>
    <row r="8">
      <c r="A8" s="2" t="s">
        <v>5</v>
      </c>
    </row>
  </sheetData>
  <hyperlinks>
    <hyperlink r:id="rId1" ref="A8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38"/>
    <col customWidth="1" min="2" max="2" width="10.38"/>
  </cols>
  <sheetData>
    <row r="1">
      <c r="A1" s="3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B2" s="1" t="s">
        <v>7</v>
      </c>
    </row>
    <row r="3">
      <c r="A3" s="1" t="s">
        <v>8</v>
      </c>
      <c r="B3" s="5">
        <f>Attendance!B4</f>
        <v>1200</v>
      </c>
    </row>
    <row r="4">
      <c r="A4" s="1" t="s">
        <v>9</v>
      </c>
      <c r="B4" s="5">
        <f>Attendance!B5</f>
        <v>400</v>
      </c>
    </row>
    <row r="5">
      <c r="A5" s="1" t="s">
        <v>10</v>
      </c>
      <c r="B5" s="6">
        <f>Attendance!B6</f>
        <v>3</v>
      </c>
    </row>
    <row r="7">
      <c r="A7" s="1" t="s">
        <v>11</v>
      </c>
      <c r="B7" s="7">
        <f>Retention!C6</f>
        <v>0.5</v>
      </c>
    </row>
    <row r="8">
      <c r="A8" s="1" t="s">
        <v>12</v>
      </c>
      <c r="B8" s="7">
        <f>Retention!C8</f>
        <v>0.2</v>
      </c>
    </row>
    <row r="10">
      <c r="A10" s="8" t="s">
        <v>13</v>
      </c>
      <c r="B10" s="9">
        <f>Social!B6+Social!B12+Social!B18</f>
        <v>900</v>
      </c>
    </row>
    <row r="11">
      <c r="A11" s="8"/>
    </row>
    <row r="12">
      <c r="A12" s="8" t="s">
        <v>14</v>
      </c>
      <c r="B12" s="1" t="s">
        <v>15</v>
      </c>
    </row>
    <row r="14">
      <c r="A14" s="1" t="s">
        <v>16</v>
      </c>
      <c r="B14" s="1" t="s">
        <v>17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38"/>
    <col customWidth="1" min="2" max="13" width="8.63"/>
  </cols>
  <sheetData>
    <row r="1">
      <c r="A1" s="10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>
      <c r="B2" s="12" t="s">
        <v>7</v>
      </c>
    </row>
    <row r="3">
      <c r="A3" s="1" t="s">
        <v>18</v>
      </c>
      <c r="B3" s="12"/>
    </row>
    <row r="4">
      <c r="A4" s="1" t="s">
        <v>19</v>
      </c>
      <c r="B4" s="13">
        <v>1200.0</v>
      </c>
    </row>
    <row r="5">
      <c r="A5" s="1" t="s">
        <v>9</v>
      </c>
      <c r="B5" s="13">
        <v>400.0</v>
      </c>
    </row>
    <row r="6">
      <c r="A6" s="1" t="s">
        <v>20</v>
      </c>
      <c r="B6" s="6">
        <f>B4/B5</f>
        <v>3</v>
      </c>
    </row>
    <row r="8">
      <c r="A8" s="14" t="s">
        <v>21</v>
      </c>
      <c r="B8" s="14" t="s">
        <v>22</v>
      </c>
      <c r="C8" s="14" t="s">
        <v>9</v>
      </c>
      <c r="D8" s="14" t="s">
        <v>23</v>
      </c>
      <c r="E8" s="14" t="s">
        <v>24</v>
      </c>
      <c r="F8" s="14" t="s">
        <v>25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>
      <c r="A9" s="1" t="s">
        <v>26</v>
      </c>
      <c r="B9" s="1" t="s">
        <v>27</v>
      </c>
    </row>
    <row r="10">
      <c r="A10" s="1" t="s">
        <v>28</v>
      </c>
    </row>
    <row r="11">
      <c r="A11" s="1" t="s">
        <v>29</v>
      </c>
    </row>
    <row r="12">
      <c r="A12" s="1" t="s">
        <v>30</v>
      </c>
    </row>
    <row r="13">
      <c r="A13" s="1" t="s">
        <v>31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38"/>
    <col customWidth="1" min="2" max="2" width="8.13"/>
    <col customWidth="1" min="3" max="14" width="8.63"/>
  </cols>
  <sheetData>
    <row r="1">
      <c r="A1" s="16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>
      <c r="B2" s="12" t="s">
        <v>33</v>
      </c>
      <c r="C2" s="12" t="s">
        <v>7</v>
      </c>
    </row>
    <row r="3">
      <c r="A3" s="1" t="s">
        <v>18</v>
      </c>
      <c r="C3" s="12"/>
    </row>
    <row r="4">
      <c r="A4" s="1" t="s">
        <v>34</v>
      </c>
      <c r="B4" s="13"/>
      <c r="C4" s="13">
        <v>100.0</v>
      </c>
      <c r="D4" s="1">
        <v>100.0</v>
      </c>
    </row>
    <row r="5">
      <c r="A5" s="1" t="s">
        <v>35</v>
      </c>
      <c r="C5" s="13">
        <v>50.0</v>
      </c>
      <c r="D5" s="1">
        <v>25.0</v>
      </c>
    </row>
    <row r="6">
      <c r="A6" s="18"/>
      <c r="B6" s="18" t="s">
        <v>36</v>
      </c>
      <c r="C6" s="18">
        <f t="shared" ref="C6:D6" si="1">C5/C4</f>
        <v>0.5</v>
      </c>
      <c r="D6" s="18">
        <f t="shared" si="1"/>
        <v>0.25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>
      <c r="A7" s="1" t="s">
        <v>37</v>
      </c>
      <c r="C7" s="13">
        <v>20.0</v>
      </c>
      <c r="D7" s="1">
        <v>10.0</v>
      </c>
    </row>
    <row r="8">
      <c r="B8" s="13" t="s">
        <v>38</v>
      </c>
      <c r="C8" s="7">
        <f t="shared" ref="C8:D8" si="2">C7/C4</f>
        <v>0.2</v>
      </c>
      <c r="D8" s="7">
        <f t="shared" si="2"/>
        <v>0.1</v>
      </c>
    </row>
    <row r="10">
      <c r="A10" s="19" t="s">
        <v>21</v>
      </c>
      <c r="B10" s="19"/>
      <c r="C10" s="19" t="s">
        <v>39</v>
      </c>
      <c r="D10" s="19"/>
      <c r="E10" s="19"/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>
      <c r="A11" s="1" t="s">
        <v>26</v>
      </c>
      <c r="B11" s="1" t="s">
        <v>27</v>
      </c>
    </row>
    <row r="12">
      <c r="A12" s="1" t="s">
        <v>28</v>
      </c>
    </row>
    <row r="13">
      <c r="A13" s="1" t="s">
        <v>29</v>
      </c>
    </row>
    <row r="14">
      <c r="A14" s="1" t="s">
        <v>30</v>
      </c>
    </row>
    <row r="15">
      <c r="A15" s="1" t="s">
        <v>31</v>
      </c>
    </row>
  </sheetData>
  <conditionalFormatting sqref="A6:AA6">
    <cfRule type="cellIs" dxfId="0" priority="1" operator="greaterThanOrEqual">
      <formula>0.5</formula>
    </cfRule>
  </conditionalFormatting>
  <conditionalFormatting sqref="A6:AA6">
    <cfRule type="cellIs" dxfId="1" priority="2" operator="lessThan">
      <formula>0.5</formula>
    </cfRule>
  </conditionalFormatting>
  <conditionalFormatting sqref="A8:AA8">
    <cfRule type="cellIs" dxfId="0" priority="3" operator="greaterThanOrEqual">
      <formula>0.2</formula>
    </cfRule>
  </conditionalFormatting>
  <conditionalFormatting sqref="A8:AA8">
    <cfRule type="cellIs" dxfId="1" priority="4" operator="lessThan">
      <formula>0.2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/>
      <c r="B1" s="1" t="s">
        <v>7</v>
      </c>
    </row>
    <row r="2">
      <c r="A2" s="21" t="s">
        <v>40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>
      <c r="A3" s="1" t="s">
        <v>41</v>
      </c>
      <c r="B3" s="1">
        <v>134.0</v>
      </c>
    </row>
    <row r="4">
      <c r="A4" s="1" t="s">
        <v>42</v>
      </c>
      <c r="B4" s="1">
        <v>45.0</v>
      </c>
    </row>
    <row r="5">
      <c r="A5" s="1" t="s">
        <v>43</v>
      </c>
      <c r="B5" s="1">
        <v>533.0</v>
      </c>
    </row>
    <row r="6">
      <c r="A6" s="1" t="s">
        <v>44</v>
      </c>
      <c r="B6" s="1">
        <v>200.0</v>
      </c>
    </row>
    <row r="7">
      <c r="A7" s="1" t="s">
        <v>45</v>
      </c>
    </row>
    <row r="8">
      <c r="A8" s="21" t="s">
        <v>46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>
      <c r="A9" s="1" t="s">
        <v>41</v>
      </c>
    </row>
    <row r="10">
      <c r="A10" s="1" t="s">
        <v>42</v>
      </c>
    </row>
    <row r="11">
      <c r="A11" s="1" t="s">
        <v>43</v>
      </c>
    </row>
    <row r="12">
      <c r="A12" s="1" t="s">
        <v>44</v>
      </c>
      <c r="B12" s="1">
        <v>300.0</v>
      </c>
    </row>
    <row r="13">
      <c r="A13" s="1" t="s">
        <v>45</v>
      </c>
    </row>
    <row r="14">
      <c r="A14" s="21" t="s">
        <v>47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>
      <c r="A15" s="1" t="s">
        <v>41</v>
      </c>
    </row>
    <row r="16">
      <c r="A16" s="1" t="s">
        <v>42</v>
      </c>
    </row>
    <row r="17">
      <c r="A17" s="1" t="s">
        <v>43</v>
      </c>
    </row>
    <row r="18">
      <c r="A18" s="1" t="s">
        <v>44</v>
      </c>
      <c r="B18" s="1">
        <v>400.0</v>
      </c>
    </row>
    <row r="19">
      <c r="A19" s="1" t="s">
        <v>45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23" t="s">
        <v>48</v>
      </c>
      <c r="B1" s="23" t="s">
        <v>49</v>
      </c>
      <c r="C1" s="23" t="s">
        <v>50</v>
      </c>
      <c r="D1" s="24" t="s">
        <v>23</v>
      </c>
      <c r="E1" s="25" t="s">
        <v>51</v>
      </c>
      <c r="F1" s="26"/>
      <c r="G1" s="26"/>
    </row>
    <row r="2">
      <c r="A2" s="27" t="s">
        <v>52</v>
      </c>
      <c r="B2" s="28">
        <v>165.0</v>
      </c>
      <c r="C2" s="28">
        <v>433.0</v>
      </c>
      <c r="D2" s="29">
        <f t="shared" ref="D2:D41" si="1">C2/25</f>
        <v>17.32</v>
      </c>
      <c r="E2" s="30">
        <f t="shared" ref="E2:E30" si="2">D2/24</f>
        <v>0.7216666667</v>
      </c>
      <c r="F2" s="26" t="s">
        <v>53</v>
      </c>
      <c r="G2" s="26" t="s">
        <v>54</v>
      </c>
    </row>
    <row r="3">
      <c r="A3" s="27" t="s">
        <v>55</v>
      </c>
      <c r="B3" s="28">
        <v>147.0</v>
      </c>
      <c r="C3" s="28">
        <v>432.0</v>
      </c>
      <c r="D3" s="31">
        <f t="shared" si="1"/>
        <v>17.28</v>
      </c>
      <c r="E3" s="30">
        <f t="shared" si="2"/>
        <v>0.72</v>
      </c>
      <c r="F3" s="26" t="s">
        <v>56</v>
      </c>
      <c r="G3" s="26" t="s">
        <v>57</v>
      </c>
    </row>
    <row r="4">
      <c r="A4" s="27" t="s">
        <v>58</v>
      </c>
      <c r="B4" s="28">
        <v>128.0</v>
      </c>
      <c r="C4" s="28">
        <v>390.0</v>
      </c>
      <c r="D4" s="32">
        <f t="shared" si="1"/>
        <v>15.6</v>
      </c>
      <c r="E4" s="33">
        <f t="shared" si="2"/>
        <v>0.65</v>
      </c>
      <c r="F4" s="26" t="s">
        <v>56</v>
      </c>
      <c r="G4" s="26" t="s">
        <v>59</v>
      </c>
    </row>
    <row r="5">
      <c r="A5" s="27" t="s">
        <v>60</v>
      </c>
      <c r="B5" s="28">
        <v>138.0</v>
      </c>
      <c r="C5" s="28">
        <v>373.0</v>
      </c>
      <c r="D5" s="34">
        <f t="shared" si="1"/>
        <v>14.92</v>
      </c>
      <c r="E5" s="35">
        <f t="shared" si="2"/>
        <v>0.6216666667</v>
      </c>
      <c r="F5" s="26" t="s">
        <v>53</v>
      </c>
      <c r="G5" s="26" t="s">
        <v>61</v>
      </c>
    </row>
    <row r="6">
      <c r="A6" s="27" t="s">
        <v>62</v>
      </c>
      <c r="B6" s="28">
        <v>115.0</v>
      </c>
      <c r="C6" s="28">
        <v>354.0</v>
      </c>
      <c r="D6" s="36">
        <f t="shared" si="1"/>
        <v>14.16</v>
      </c>
      <c r="E6" s="37">
        <f t="shared" si="2"/>
        <v>0.59</v>
      </c>
      <c r="F6" s="26" t="s">
        <v>63</v>
      </c>
      <c r="G6" s="26" t="s">
        <v>64</v>
      </c>
    </row>
    <row r="7">
      <c r="A7" s="27" t="s">
        <v>65</v>
      </c>
      <c r="B7" s="28">
        <v>104.0</v>
      </c>
      <c r="C7" s="28">
        <v>340.0</v>
      </c>
      <c r="D7" s="38">
        <f t="shared" si="1"/>
        <v>13.6</v>
      </c>
      <c r="E7" s="39">
        <f t="shared" si="2"/>
        <v>0.5666666667</v>
      </c>
      <c r="F7" s="26"/>
      <c r="G7" s="26"/>
    </row>
    <row r="8">
      <c r="A8" s="27" t="s">
        <v>66</v>
      </c>
      <c r="B8" s="28">
        <v>97.0</v>
      </c>
      <c r="C8" s="28">
        <v>328.0</v>
      </c>
      <c r="D8" s="40">
        <f t="shared" si="1"/>
        <v>13.12</v>
      </c>
      <c r="E8" s="41">
        <f t="shared" si="2"/>
        <v>0.5466666667</v>
      </c>
      <c r="F8" s="26"/>
      <c r="G8" s="26"/>
    </row>
    <row r="9">
      <c r="A9" s="27" t="s">
        <v>67</v>
      </c>
      <c r="B9" s="28">
        <v>143.0</v>
      </c>
      <c r="C9" s="28">
        <v>327.0</v>
      </c>
      <c r="D9" s="40">
        <f t="shared" si="1"/>
        <v>13.08</v>
      </c>
      <c r="E9" s="41">
        <f t="shared" si="2"/>
        <v>0.545</v>
      </c>
      <c r="F9" s="26"/>
      <c r="G9" s="26"/>
    </row>
    <row r="10">
      <c r="A10" s="27" t="s">
        <v>68</v>
      </c>
      <c r="B10" s="28">
        <v>97.0</v>
      </c>
      <c r="C10" s="28">
        <v>319.0</v>
      </c>
      <c r="D10" s="42">
        <f t="shared" si="1"/>
        <v>12.76</v>
      </c>
      <c r="E10" s="43">
        <f t="shared" si="2"/>
        <v>0.5316666667</v>
      </c>
      <c r="F10" s="26"/>
      <c r="G10" s="26"/>
    </row>
    <row r="11">
      <c r="A11" s="27" t="s">
        <v>69</v>
      </c>
      <c r="B11" s="28">
        <v>92.0</v>
      </c>
      <c r="C11" s="28">
        <v>295.0</v>
      </c>
      <c r="D11" s="44">
        <f t="shared" si="1"/>
        <v>11.8</v>
      </c>
      <c r="E11" s="45">
        <f t="shared" si="2"/>
        <v>0.4916666667</v>
      </c>
      <c r="F11" s="26"/>
      <c r="G11" s="26"/>
    </row>
    <row r="12">
      <c r="A12" s="27" t="s">
        <v>70</v>
      </c>
      <c r="B12" s="28">
        <v>86.0</v>
      </c>
      <c r="C12" s="28">
        <v>287.0</v>
      </c>
      <c r="D12" s="46">
        <f t="shared" si="1"/>
        <v>11.48</v>
      </c>
      <c r="E12" s="47">
        <f t="shared" si="2"/>
        <v>0.4783333333</v>
      </c>
      <c r="F12" s="26"/>
      <c r="G12" s="26"/>
    </row>
    <row r="13">
      <c r="A13" s="27" t="s">
        <v>71</v>
      </c>
      <c r="B13" s="28">
        <v>99.0</v>
      </c>
      <c r="C13" s="28">
        <v>249.0</v>
      </c>
      <c r="D13" s="48">
        <f t="shared" si="1"/>
        <v>9.96</v>
      </c>
      <c r="E13" s="49">
        <f t="shared" si="2"/>
        <v>0.415</v>
      </c>
      <c r="F13" s="26"/>
      <c r="G13" s="26"/>
    </row>
    <row r="14">
      <c r="A14" s="27" t="s">
        <v>72</v>
      </c>
      <c r="B14" s="28">
        <v>76.0</v>
      </c>
      <c r="C14" s="28">
        <v>244.0</v>
      </c>
      <c r="D14" s="50">
        <f t="shared" si="1"/>
        <v>9.76</v>
      </c>
      <c r="E14" s="51">
        <f t="shared" si="2"/>
        <v>0.4066666667</v>
      </c>
      <c r="F14" s="26"/>
      <c r="G14" s="26"/>
    </row>
    <row r="15">
      <c r="A15" s="27" t="s">
        <v>73</v>
      </c>
      <c r="B15" s="28">
        <v>85.0</v>
      </c>
      <c r="C15" s="28">
        <v>244.0</v>
      </c>
      <c r="D15" s="50">
        <f t="shared" si="1"/>
        <v>9.76</v>
      </c>
      <c r="E15" s="51">
        <f t="shared" si="2"/>
        <v>0.4066666667</v>
      </c>
      <c r="F15" s="26"/>
      <c r="G15" s="26"/>
    </row>
    <row r="16">
      <c r="A16" s="27" t="s">
        <v>74</v>
      </c>
      <c r="B16" s="28">
        <v>84.0</v>
      </c>
      <c r="C16" s="28">
        <v>239.0</v>
      </c>
      <c r="D16" s="52">
        <f t="shared" si="1"/>
        <v>9.56</v>
      </c>
      <c r="E16" s="53">
        <f t="shared" si="2"/>
        <v>0.3983333333</v>
      </c>
      <c r="F16" s="26"/>
      <c r="G16" s="26"/>
    </row>
    <row r="17">
      <c r="A17" s="27" t="s">
        <v>75</v>
      </c>
      <c r="B17" s="28">
        <v>89.0</v>
      </c>
      <c r="C17" s="28">
        <v>238.0</v>
      </c>
      <c r="D17" s="54">
        <f t="shared" si="1"/>
        <v>9.52</v>
      </c>
      <c r="E17" s="53">
        <f t="shared" si="2"/>
        <v>0.3966666667</v>
      </c>
      <c r="F17" s="26"/>
      <c r="G17" s="26"/>
    </row>
    <row r="18">
      <c r="A18" s="27" t="s">
        <v>76</v>
      </c>
      <c r="B18" s="28">
        <v>81.0</v>
      </c>
      <c r="C18" s="28">
        <v>235.0</v>
      </c>
      <c r="D18" s="55">
        <f t="shared" si="1"/>
        <v>9.4</v>
      </c>
      <c r="E18" s="56">
        <f t="shared" si="2"/>
        <v>0.3916666667</v>
      </c>
      <c r="F18" s="26"/>
      <c r="G18" s="26"/>
    </row>
    <row r="19">
      <c r="A19" s="27" t="s">
        <v>77</v>
      </c>
      <c r="B19" s="28">
        <v>93.0</v>
      </c>
      <c r="C19" s="28">
        <v>220.0</v>
      </c>
      <c r="D19" s="57">
        <f t="shared" si="1"/>
        <v>8.8</v>
      </c>
      <c r="E19" s="58">
        <f t="shared" si="2"/>
        <v>0.3666666667</v>
      </c>
      <c r="F19" s="26"/>
      <c r="G19" s="26"/>
    </row>
    <row r="20">
      <c r="A20" s="27" t="s">
        <v>78</v>
      </c>
      <c r="B20" s="28">
        <v>78.0</v>
      </c>
      <c r="C20" s="28">
        <v>217.0</v>
      </c>
      <c r="D20" s="59">
        <f t="shared" si="1"/>
        <v>8.68</v>
      </c>
      <c r="E20" s="60">
        <f t="shared" si="2"/>
        <v>0.3616666667</v>
      </c>
      <c r="F20" s="26"/>
      <c r="G20" s="26"/>
    </row>
    <row r="21">
      <c r="A21" s="27" t="s">
        <v>79</v>
      </c>
      <c r="B21" s="28">
        <v>76.0</v>
      </c>
      <c r="C21" s="28">
        <v>214.0</v>
      </c>
      <c r="D21" s="61">
        <f t="shared" si="1"/>
        <v>8.56</v>
      </c>
      <c r="E21" s="60">
        <f t="shared" si="2"/>
        <v>0.3566666667</v>
      </c>
      <c r="F21" s="26"/>
      <c r="G21" s="26"/>
    </row>
    <row r="22">
      <c r="A22" s="27" t="s">
        <v>80</v>
      </c>
      <c r="B22" s="28">
        <v>67.0</v>
      </c>
      <c r="C22" s="28">
        <v>213.0</v>
      </c>
      <c r="D22" s="62">
        <f t="shared" si="1"/>
        <v>8.52</v>
      </c>
      <c r="E22" s="63">
        <f t="shared" si="2"/>
        <v>0.355</v>
      </c>
      <c r="F22" s="26"/>
      <c r="G22" s="26"/>
    </row>
    <row r="23">
      <c r="A23" s="27" t="s">
        <v>81</v>
      </c>
      <c r="B23" s="28">
        <v>93.0</v>
      </c>
      <c r="C23" s="28">
        <v>213.0</v>
      </c>
      <c r="D23" s="62">
        <f t="shared" si="1"/>
        <v>8.52</v>
      </c>
      <c r="E23" s="63">
        <f t="shared" si="2"/>
        <v>0.355</v>
      </c>
      <c r="F23" s="26"/>
      <c r="G23" s="26"/>
    </row>
    <row r="24">
      <c r="A24" s="27" t="s">
        <v>82</v>
      </c>
      <c r="B24" s="28">
        <v>105.0</v>
      </c>
      <c r="C24" s="28">
        <v>210.0</v>
      </c>
      <c r="D24" s="64">
        <f t="shared" si="1"/>
        <v>8.4</v>
      </c>
      <c r="E24" s="65">
        <f t="shared" si="2"/>
        <v>0.35</v>
      </c>
      <c r="F24" s="26"/>
      <c r="G24" s="26"/>
    </row>
    <row r="25">
      <c r="A25" s="27" t="s">
        <v>83</v>
      </c>
      <c r="B25" s="28">
        <v>106.0</v>
      </c>
      <c r="C25" s="28">
        <v>202.0</v>
      </c>
      <c r="D25" s="66">
        <f t="shared" si="1"/>
        <v>8.08</v>
      </c>
      <c r="E25" s="67">
        <f t="shared" si="2"/>
        <v>0.3366666667</v>
      </c>
      <c r="F25" s="26"/>
      <c r="G25" s="26"/>
    </row>
    <row r="26">
      <c r="A26" s="27" t="s">
        <v>84</v>
      </c>
      <c r="B26" s="28">
        <v>66.0</v>
      </c>
      <c r="C26" s="28">
        <v>194.0</v>
      </c>
      <c r="D26" s="68">
        <f t="shared" si="1"/>
        <v>7.76</v>
      </c>
      <c r="E26" s="69">
        <f t="shared" si="2"/>
        <v>0.3233333333</v>
      </c>
      <c r="F26" s="26"/>
      <c r="G26" s="26"/>
    </row>
    <row r="27">
      <c r="A27" s="27" t="s">
        <v>85</v>
      </c>
      <c r="B27" s="28">
        <v>71.0</v>
      </c>
      <c r="C27" s="28">
        <v>162.0</v>
      </c>
      <c r="D27" s="70">
        <f t="shared" si="1"/>
        <v>6.48</v>
      </c>
      <c r="E27" s="71">
        <f t="shared" si="2"/>
        <v>0.27</v>
      </c>
      <c r="F27" s="26"/>
      <c r="G27" s="26"/>
    </row>
    <row r="28">
      <c r="A28" s="27" t="s">
        <v>86</v>
      </c>
      <c r="B28" s="28">
        <v>68.0</v>
      </c>
      <c r="C28" s="28">
        <v>160.0</v>
      </c>
      <c r="D28" s="72">
        <f t="shared" si="1"/>
        <v>6.4</v>
      </c>
      <c r="E28" s="73">
        <f t="shared" si="2"/>
        <v>0.2666666667</v>
      </c>
      <c r="F28" s="26"/>
      <c r="G28" s="26"/>
    </row>
    <row r="29">
      <c r="A29" s="27" t="s">
        <v>87</v>
      </c>
      <c r="B29" s="28">
        <v>65.0</v>
      </c>
      <c r="C29" s="28">
        <v>158.0</v>
      </c>
      <c r="D29" s="74">
        <f t="shared" si="1"/>
        <v>6.32</v>
      </c>
      <c r="E29" s="73">
        <f t="shared" si="2"/>
        <v>0.2633333333</v>
      </c>
      <c r="F29" s="26"/>
      <c r="G29" s="26"/>
    </row>
    <row r="30">
      <c r="A30" s="27" t="s">
        <v>88</v>
      </c>
      <c r="B30" s="28">
        <v>79.0</v>
      </c>
      <c r="C30" s="28">
        <v>137.0</v>
      </c>
      <c r="D30" s="75">
        <f t="shared" si="1"/>
        <v>5.48</v>
      </c>
      <c r="E30" s="76">
        <f t="shared" si="2"/>
        <v>0.2283333333</v>
      </c>
      <c r="F30" s="26"/>
      <c r="G30" s="26"/>
    </row>
    <row r="31">
      <c r="A31" s="27" t="s">
        <v>89</v>
      </c>
      <c r="B31" s="28">
        <v>67.0</v>
      </c>
      <c r="C31" s="28">
        <v>134.0</v>
      </c>
      <c r="D31" s="77">
        <f t="shared" si="1"/>
        <v>5.36</v>
      </c>
      <c r="E31" s="78">
        <f>D31/8</f>
        <v>0.67</v>
      </c>
      <c r="F31" s="26"/>
      <c r="G31" s="26"/>
    </row>
    <row r="32">
      <c r="A32" s="27" t="s">
        <v>90</v>
      </c>
      <c r="B32" s="28">
        <v>61.0</v>
      </c>
      <c r="C32" s="28">
        <v>130.0</v>
      </c>
      <c r="D32" s="79">
        <f t="shared" si="1"/>
        <v>5.2</v>
      </c>
      <c r="E32" s="80">
        <f t="shared" ref="E32:E33" si="3">D32/24</f>
        <v>0.2166666667</v>
      </c>
      <c r="F32" s="26"/>
      <c r="G32" s="26"/>
    </row>
    <row r="33">
      <c r="A33" s="27" t="s">
        <v>91</v>
      </c>
      <c r="B33" s="28">
        <v>80.0</v>
      </c>
      <c r="C33" s="28">
        <v>122.0</v>
      </c>
      <c r="D33" s="81">
        <f t="shared" si="1"/>
        <v>4.88</v>
      </c>
      <c r="E33" s="82">
        <f t="shared" si="3"/>
        <v>0.2033333333</v>
      </c>
      <c r="F33" s="26"/>
      <c r="G33" s="26"/>
    </row>
    <row r="34">
      <c r="A34" s="27" t="s">
        <v>92</v>
      </c>
      <c r="B34" s="28">
        <v>58.0</v>
      </c>
      <c r="C34" s="28">
        <v>90.0</v>
      </c>
      <c r="D34" s="83">
        <f t="shared" si="1"/>
        <v>3.6</v>
      </c>
      <c r="E34" s="84">
        <f>D34/8</f>
        <v>0.45</v>
      </c>
      <c r="F34" s="26"/>
      <c r="G34" s="26"/>
    </row>
    <row r="35">
      <c r="A35" s="27" t="s">
        <v>93</v>
      </c>
      <c r="B35" s="28">
        <v>53.0</v>
      </c>
      <c r="C35" s="28">
        <v>88.0</v>
      </c>
      <c r="D35" s="85">
        <f t="shared" si="1"/>
        <v>3.52</v>
      </c>
      <c r="E35" s="86">
        <f>D35/24</f>
        <v>0.1466666667</v>
      </c>
      <c r="F35" s="26"/>
      <c r="G35" s="26"/>
    </row>
    <row r="36">
      <c r="A36" s="27" t="s">
        <v>94</v>
      </c>
      <c r="B36" s="28">
        <v>59.0</v>
      </c>
      <c r="C36" s="28">
        <v>78.0</v>
      </c>
      <c r="D36" s="87">
        <f t="shared" si="1"/>
        <v>3.12</v>
      </c>
      <c r="E36" s="56">
        <f>D36/8</f>
        <v>0.39</v>
      </c>
      <c r="F36" s="26"/>
      <c r="G36" s="26"/>
    </row>
    <row r="37">
      <c r="A37" s="27" t="s">
        <v>95</v>
      </c>
      <c r="B37" s="28">
        <v>17.0</v>
      </c>
      <c r="C37" s="28">
        <v>45.0</v>
      </c>
      <c r="D37" s="88">
        <f t="shared" si="1"/>
        <v>1.8</v>
      </c>
      <c r="E37" s="89">
        <f t="shared" ref="E37:E40" si="4">D37/24</f>
        <v>0.075</v>
      </c>
      <c r="F37" s="26"/>
      <c r="G37" s="26"/>
    </row>
    <row r="38">
      <c r="A38" s="27" t="s">
        <v>96</v>
      </c>
      <c r="B38" s="28">
        <v>14.0</v>
      </c>
      <c r="C38" s="28">
        <v>37.0</v>
      </c>
      <c r="D38" s="90">
        <f t="shared" si="1"/>
        <v>1.48</v>
      </c>
      <c r="E38" s="91">
        <f t="shared" si="4"/>
        <v>0.06166666667</v>
      </c>
      <c r="F38" s="26"/>
      <c r="G38" s="26"/>
    </row>
    <row r="39">
      <c r="A39" s="27" t="s">
        <v>97</v>
      </c>
      <c r="B39" s="28">
        <v>16.0</v>
      </c>
      <c r="C39" s="28">
        <v>36.0</v>
      </c>
      <c r="D39" s="92">
        <f t="shared" si="1"/>
        <v>1.44</v>
      </c>
      <c r="E39" s="91">
        <f t="shared" si="4"/>
        <v>0.06</v>
      </c>
      <c r="F39" s="26"/>
      <c r="G39" s="26"/>
    </row>
    <row r="40">
      <c r="A40" s="27" t="s">
        <v>98</v>
      </c>
      <c r="B40" s="28">
        <v>15.0</v>
      </c>
      <c r="C40" s="28">
        <v>31.0</v>
      </c>
      <c r="D40" s="93">
        <f t="shared" si="1"/>
        <v>1.24</v>
      </c>
      <c r="E40" s="94">
        <f t="shared" si="4"/>
        <v>0.05166666667</v>
      </c>
      <c r="F40" s="26"/>
      <c r="G40" s="26"/>
    </row>
    <row r="41">
      <c r="A41" s="27" t="s">
        <v>99</v>
      </c>
      <c r="B41" s="28">
        <v>17.0</v>
      </c>
      <c r="C41" s="28">
        <v>26.0</v>
      </c>
      <c r="D41" s="95">
        <f t="shared" si="1"/>
        <v>1.04</v>
      </c>
      <c r="E41" s="96">
        <f>C41/24</f>
        <v>1.083333333</v>
      </c>
      <c r="F41" s="26"/>
      <c r="G41" s="26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97" t="s">
        <v>100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>
      <c r="A2" s="1" t="s">
        <v>101</v>
      </c>
    </row>
    <row r="3">
      <c r="A3" s="1" t="s">
        <v>102</v>
      </c>
    </row>
    <row r="4">
      <c r="A4" s="1" t="s">
        <v>103</v>
      </c>
    </row>
    <row r="5">
      <c r="A5" s="1" t="s">
        <v>104</v>
      </c>
    </row>
    <row r="6">
      <c r="A6" s="1" t="s">
        <v>105</v>
      </c>
    </row>
    <row r="7">
      <c r="A7" s="1" t="s">
        <v>106</v>
      </c>
    </row>
    <row r="8">
      <c r="A8" s="1" t="s">
        <v>107</v>
      </c>
    </row>
    <row r="9">
      <c r="A9" s="1" t="s">
        <v>108</v>
      </c>
    </row>
    <row r="10">
      <c r="A10" s="1" t="s">
        <v>109</v>
      </c>
    </row>
    <row r="11">
      <c r="A11" s="1" t="s">
        <v>110</v>
      </c>
    </row>
    <row r="12">
      <c r="A12" s="1" t="s">
        <v>111</v>
      </c>
    </row>
    <row r="13">
      <c r="A13" s="1" t="s">
        <v>112</v>
      </c>
    </row>
  </sheetData>
  <drawing r:id="rId1"/>
</worksheet>
</file>